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éeme primero" sheetId="1" state="visible" r:id="rId3"/>
    <sheet name="Control de stock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<sst xmlns="http://schemas.openxmlformats.org/spreadsheetml/2006/main" count="47" uniqueCount="46">
  <si>
    <t xml:space="preserve">Plantilla de control de stock multicanal — Nodostock</t>
  </si>
  <si>
    <t xml:space="preserve">Cómo usar esta plantilla</t>
  </si>
  <si>
    <t xml:space="preserve">1. Ve a la pestaña 'Control de stock'.</t>
  </si>
  <si>
    <t xml:space="preserve">2. Rellena solo las celdas en AZUL (una fila por producto/SKU): stock por canal, ventas medias diarias y lead time del proveedor.</t>
  </si>
  <si>
    <t xml:space="preserve">3. Las columnas en NEGRO se calculan solas (no las toques): stock total, cobertura, punto de pedido y estado.</t>
  </si>
  <si>
    <t xml:space="preserve">4. La columna 'Estado' te avisa en rojo (REPONER) cuando un producto está en riesgo real de rotura.</t>
  </si>
  <si>
    <t xml:space="preserve">5. Revisa esta hoja al menos una vez por semana; con más de 20-30 pedidos/día conviene revisarla cada 2-3 días.</t>
  </si>
  <si>
    <t xml:space="preserve">Leyenda de colores</t>
  </si>
  <si>
    <t xml:space="preserve">Celda azul</t>
  </si>
  <si>
    <t xml:space="preserve">Dato que debes rellenar tú (input)</t>
  </si>
  <si>
    <t xml:space="preserve">Celda negra</t>
  </si>
  <si>
    <t xml:space="preserve">Fórmula automática, no editar</t>
  </si>
  <si>
    <t xml:space="preserve">Celda con fondo amarillo</t>
  </si>
  <si>
    <t xml:space="preserve">Supuesto clave (factor de seguridad ABC)</t>
  </si>
  <si>
    <t xml:space="preserve">Clasificación ABC (referencia)</t>
  </si>
  <si>
    <t xml:space="preserve">A</t>
  </si>
  <si>
    <t xml:space="preserve">Productos que concentran la mayor parte de tus ventas. Buffer de seguridad más alto.</t>
  </si>
  <si>
    <t xml:space="preserve">B</t>
  </si>
  <si>
    <t xml:space="preserve">Peso medio en ventas. Buffer intermedio.</t>
  </si>
  <si>
    <t xml:space="preserve">C</t>
  </si>
  <si>
    <t xml:space="preserve">Poco peso en ventas. Buffer más bajo, menos revisión.</t>
  </si>
  <si>
    <t xml:space="preserve">Ir a la hoja 'Control de stock' →</t>
  </si>
  <si>
    <t xml:space="preserve">Semáforo de cobertura de stock (columna J)</t>
  </si>
  <si>
    <t xml:space="preserve">CRÍTICO</t>
  </si>
  <si>
    <t xml:space="preserve">Menos de 7 días de cobertura. Riesgo inmediato de rotura.</t>
  </si>
  <si>
    <t xml:space="preserve">ROJO</t>
  </si>
  <si>
    <t xml:space="preserve">Entre 7 y 15 días. Pedido urgente.</t>
  </si>
  <si>
    <t xml:space="preserve">NARANJA</t>
  </si>
  <si>
    <t xml:space="preserve">Entre 15 y 30 días. Prepara el pedido.</t>
  </si>
  <si>
    <t xml:space="preserve">AMARILLO</t>
  </si>
  <si>
    <t xml:space="preserve">Entre 30 y 90 días. Nivel normal, vigilar.</t>
  </si>
  <si>
    <t xml:space="preserve">VERDE</t>
  </si>
  <si>
    <t xml:space="preserve">Más de 90 días. Sin riesgo a corto plazo.</t>
  </si>
  <si>
    <t xml:space="preserve">SKU / Producto</t>
  </si>
  <si>
    <t xml:space="preserve">Categoría ABC</t>
  </si>
  <si>
    <t xml:space="preserve">Stock disponible Amazon</t>
  </si>
  <si>
    <t xml:space="preserve">Stock disponible Shopify</t>
  </si>
  <si>
    <t xml:space="preserve">Stock disponible B2B / otros</t>
  </si>
  <si>
    <t xml:space="preserve">Stock total disponible</t>
  </si>
  <si>
    <t xml:space="preserve">Ventas medias diarias (30 días)</t>
  </si>
  <si>
    <t xml:space="preserve">Lead time proveedor (días)</t>
  </si>
  <si>
    <t xml:space="preserve">Factor de seguridad (según ABC)</t>
  </si>
  <si>
    <t xml:space="preserve">Cobertura de stock (días)</t>
  </si>
  <si>
    <t xml:space="preserve">Punto de pedido (unidades)</t>
  </si>
  <si>
    <t xml:space="preserve">Estado</t>
  </si>
  <si>
    <t xml:space="preserve">ART001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</si>
</sst>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6"/>
      <color rgb="FF1F4E78"/>
      <name val="Arial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b val="true"/>
      <u val="single"/>
      <sz val="11"/>
      <color rgb="FF1F4E7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sz val="10"/>
      <color rgb="FF000000"/>
      <name val="Arial"/>
      <family val="0"/>
      <charset val="1"/>
    </font>
  </fonts>
  <fills count="8">
    <fill>
      <patternFill patternType="none"/>
    </fill>
    <fill>
      <patternFill patternType="gray125"/>
    </fill>
    <fill>
      <patternFill patternType="solid">
        <fgColor rgb="FFC00000"/>
        <bgColor rgb="FFFF0000"/>
      </patternFill>
    </fill>
    <fill>
      <patternFill patternType="solid">
        <fgColor rgb="FFFF0000"/>
        <bgColor rgb="FFC00000"/>
      </patternFill>
    </fill>
    <fill>
      <patternFill patternType="solid">
        <fgColor rgb="FFFFA500"/>
        <bgColor rgb="FFFFCC00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8080"/>
      </patternFill>
    </fill>
    <fill>
      <patternFill patternType="solid">
        <fgColor rgb="FF1F4E78"/>
        <bgColor rgb="FF00336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2">
    <dxf>
      <fill>
        <patternFill patternType="solid">
          <fgColor rgb="FF1F4E78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name val="Arial"/>
        <charset val="1"/>
        <family val="0"/>
        <b val="1"/>
        <color rgb="FFFFFFFF"/>
        <sz val="10"/>
      </font>
      <fill>
        <patternFill>
          <bgColor rgb="FFC00000"/>
        </patternFill>
      </fill>
    </dxf>
    <dxf>
      <font>
        <name val="Arial"/>
        <charset val="1"/>
        <family val="0"/>
        <color rgb="FFFFFFFF"/>
        <sz val="10"/>
      </font>
      <fill>
        <patternFill>
          <bgColor rgb="FFFF0000"/>
        </patternFill>
      </fill>
    </dxf>
    <dxf>
      <font>
        <name val="Arial"/>
        <charset val="1"/>
        <family val="0"/>
        <color rgb="FF000000"/>
        <sz val="10"/>
      </font>
      <fill>
        <patternFill>
          <bgColor rgb="FFFFA500"/>
        </patternFill>
      </fill>
    </dxf>
    <dxf>
      <font>
        <name val="Arial"/>
        <charset val="1"/>
        <family val="0"/>
        <color rgb="FF000000"/>
        <sz val="10"/>
      </font>
      <fill>
        <patternFill>
          <bgColor rgb="FFFFFF00"/>
        </patternFill>
      </fill>
    </dxf>
    <dxf>
      <font>
        <name val="Arial"/>
        <charset val="1"/>
        <family val="0"/>
        <color rgb="FFFFFFFF"/>
        <sz val="10"/>
      </font>
      <fill>
        <patternFill>
          <bgColor rgb="FF00B05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A5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aControlStock" displayName="TablaControlStock" ref="A1:L27" headerRowCount="1" totalsRowCount="0" totalsRowShown="0">
  <autoFilter ref="A1:L27"/>
  <tableColumns count="12">
    <tableColumn id="1" name="SKU / Producto"/>
    <tableColumn id="2" name="Categoría ABC"/>
    <tableColumn id="3" name="Stock disponible Amazon"/>
    <tableColumn id="4" name="Stock disponible Shopify"/>
    <tableColumn id="5" name="Stock disponible B2B / otros"/>
    <tableColumn id="6" name="Stock total disponible"/>
    <tableColumn id="7" name="Ventas medias diarias (30 días)"/>
    <tableColumn id="8" name="Lead time proveedor (días)"/>
    <tableColumn id="9" name="Factor de seguridad (según ABC)"/>
    <tableColumn id="10" name="Cobertura de stock (días)"/>
    <tableColumn id="11" name="Punto de pedido (unidades)"/>
    <tableColumn id="12" name="Estado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nodostock-plantilla-control-stock.xlsx" TargetMode="External"/><Relationship Id="rId2" Type="http://schemas.openxmlformats.org/officeDocument/2006/relationships/hyperlink" Target="nodostock-plantilla-control-stock.xlsx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2"/>
    <col collapsed="false" customWidth="true" hidden="false" outlineLevel="0" max="3" min="3" style="0" width="70"/>
  </cols>
  <sheetData>
    <row r="2" customFormat="false" ht="18.65" hidden="false" customHeight="fals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3" t="s">
        <v>3</v>
      </c>
    </row>
    <row r="7" customFormat="false" ht="15" hidden="false" customHeight="false" outlineLevel="0" collapsed="false">
      <c r="B7" s="3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1" customFormat="false" ht="15" hidden="false" customHeight="false" outlineLevel="0" collapsed="false">
      <c r="B11" s="2" t="s">
        <v>7</v>
      </c>
    </row>
    <row r="12" customFormat="false" ht="15" hidden="false" customHeight="false" outlineLevel="0" collapsed="false">
      <c r="B12" s="4" t="s">
        <v>8</v>
      </c>
      <c r="C12" s="3" t="s">
        <v>9</v>
      </c>
    </row>
    <row r="13" customFormat="false" ht="15" hidden="false" customHeight="false" outlineLevel="0" collapsed="false">
      <c r="B13" s="5" t="s">
        <v>10</v>
      </c>
      <c r="C13" s="3" t="s">
        <v>11</v>
      </c>
    </row>
    <row r="14" customFormat="false" ht="15" hidden="false" customHeight="false" outlineLevel="0" collapsed="false">
      <c r="B14" s="5" t="s">
        <v>12</v>
      </c>
      <c r="C14" s="3" t="s">
        <v>13</v>
      </c>
    </row>
    <row r="16" customFormat="false" ht="15" hidden="false" customHeight="false" outlineLevel="0" collapsed="false">
      <c r="B16" s="2" t="s">
        <v>14</v>
      </c>
    </row>
    <row r="17" customFormat="false" ht="15" hidden="false" customHeight="false" outlineLevel="0" collapsed="false">
      <c r="B17" s="2" t="s">
        <v>15</v>
      </c>
      <c r="C17" s="3" t="s">
        <v>16</v>
      </c>
    </row>
    <row r="18" customFormat="false" ht="15" hidden="false" customHeight="false" outlineLevel="0" collapsed="false">
      <c r="B18" s="2" t="s">
        <v>17</v>
      </c>
      <c r="C18" s="3" t="s">
        <v>18</v>
      </c>
    </row>
    <row r="19" customFormat="false" ht="15" hidden="false" customHeight="false" outlineLevel="0" collapsed="false">
      <c r="B19" s="2" t="s">
        <v>19</v>
      </c>
      <c r="C19" s="3" t="s">
        <v>20</v>
      </c>
    </row>
    <row r="21" customFormat="false" ht="15" hidden="false" customHeight="false" outlineLevel="0" collapsed="false">
      <c r="B21" s="6" t="s">
        <v>21</v>
      </c>
    </row>
    <row r="23" customFormat="false" ht="15" hidden="false" customHeight="false" outlineLevel="0" collapsed="false">
      <c r="B23" s="2" t="s">
        <v>22</v>
      </c>
    </row>
    <row r="24" customFormat="false" ht="15" hidden="false" customHeight="false" outlineLevel="0" collapsed="false">
      <c r="B24" s="7" t="s">
        <v>23</v>
      </c>
      <c r="C24" s="8" t="s">
        <v>24</v>
      </c>
    </row>
    <row r="25" customFormat="false" ht="15" hidden="false" customHeight="false" outlineLevel="0" collapsed="false">
      <c r="B25" s="9" t="s">
        <v>25</v>
      </c>
      <c r="C25" s="8" t="s">
        <v>26</v>
      </c>
    </row>
    <row r="26" customFormat="false" ht="15" hidden="false" customHeight="false" outlineLevel="0" collapsed="false">
      <c r="B26" s="10" t="s">
        <v>27</v>
      </c>
      <c r="C26" s="8" t="s">
        <v>28</v>
      </c>
    </row>
    <row r="27" customFormat="false" ht="15" hidden="false" customHeight="false" outlineLevel="0" collapsed="false">
      <c r="B27" s="11" t="s">
        <v>29</v>
      </c>
      <c r="C27" s="8" t="s">
        <v>30</v>
      </c>
    </row>
    <row r="28" customFormat="false" ht="15" hidden="false" customHeight="false" outlineLevel="0" collapsed="false">
      <c r="B28" s="12" t="s">
        <v>31</v>
      </c>
      <c r="C28" s="8" t="s">
        <v>32</v>
      </c>
    </row>
  </sheetData>
  <hyperlinks>
    <hyperlink ref="B2" r:id="rId1" location="'Control%20de%20stock'!A1" display="Plantilla de control de stock multicanal — Nodostock"/>
    <hyperlink ref="B21" r:id="rId2" location="'Control%20de%20stock'!A1" display="Ir a la hoja 'Control de stock' →"/>
  </hyperlink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2"/>
    <col collapsed="false" customWidth="true" hidden="false" outlineLevel="0" max="4" min="3" style="0" width="14"/>
    <col collapsed="false" customWidth="true" hidden="false" outlineLevel="0" max="5" min="5" style="0" width="16"/>
    <col collapsed="false" customWidth="true" hidden="false" outlineLevel="0" max="6" min="6" style="0" width="14"/>
    <col collapsed="false" customWidth="true" hidden="false" outlineLevel="0" max="7" min="7" style="0" width="16"/>
    <col collapsed="false" customWidth="true" hidden="false" outlineLevel="0" max="8" min="8" style="0" width="14"/>
    <col collapsed="false" customWidth="true" hidden="false" outlineLevel="0" max="9" min="9" style="0" width="16"/>
    <col collapsed="false" customWidth="true" hidden="false" outlineLevel="0" max="10" min="10" style="0" width="14"/>
    <col collapsed="false" customWidth="true" hidden="false" outlineLevel="0" max="11" min="11" style="0" width="16"/>
    <col collapsed="false" customWidth="true" hidden="false" outlineLevel="0" max="12" min="12" style="0" width="14"/>
  </cols>
  <sheetData>
    <row r="1" customFormat="false" ht="42" hidden="false" customHeight="true" outlineLevel="0" collapsed="false">
      <c r="A1" s="13" t="s">
        <v>33</v>
      </c>
      <c r="B1" s="13" t="s">
        <v>34</v>
      </c>
      <c r="C1" s="13" t="s">
        <v>35</v>
      </c>
      <c r="D1" s="13" t="s">
        <v>36</v>
      </c>
      <c r="E1" s="13" t="s">
        <v>37</v>
      </c>
      <c r="F1" s="13" t="s">
        <v>38</v>
      </c>
      <c r="G1" s="13" t="s">
        <v>39</v>
      </c>
      <c r="H1" s="13" t="s">
        <v>40</v>
      </c>
      <c r="I1" s="13" t="s">
        <v>41</v>
      </c>
      <c r="J1" s="13" t="s">
        <v>42</v>
      </c>
      <c r="K1" s="13" t="s">
        <v>43</v>
      </c>
      <c r="L1" s="13" t="s">
        <v>44</v>
      </c>
    </row>
    <row r="2" customFormat="false" ht="15" hidden="false" customHeight="false" outlineLevel="0" collapsed="false">
      <c r="A2" s="14" t="s">
        <v>45</v>
      </c>
      <c r="B2" s="15" t="s">
        <v>15</v>
      </c>
      <c r="C2" s="15" t="n">
        <v>45</v>
      </c>
      <c r="D2" s="15" t="n">
        <v>30</v>
      </c>
      <c r="E2" s="15" t="n">
        <v>20</v>
      </c>
      <c r="F2" s="16" t="n">
        <f aca="false">SUM(C2:E2)</f>
        <v>95</v>
      </c>
      <c r="G2" s="15" t="n">
        <v>8</v>
      </c>
      <c r="H2" s="15" t="n">
        <v>12</v>
      </c>
      <c r="I2" s="17" t="n">
        <f aca="false">IF(B2="A",1,IF(B2="B",0.5,0.25))</f>
        <v>1</v>
      </c>
      <c r="J2" s="16" t="n">
        <f aca="false">IFERROR(F2/G2,"-")</f>
        <v>11.875</v>
      </c>
      <c r="K2" s="16" t="n">
        <f aca="false">(G2*H2)+(G2*H2*I2)</f>
        <v>192</v>
      </c>
      <c r="L2" s="16" t="str">
        <f aca="false">IF(F2&lt;=K2,"REPONER",IF(F2&lt;=K2*1.2,"VIGILAR","OK"))</f>
        <v>REPONER</v>
      </c>
    </row>
    <row r="3" customFormat="false" ht="15" hidden="false" customHeight="false" outlineLevel="0" collapsed="false">
      <c r="A3" s="14"/>
      <c r="B3" s="15"/>
      <c r="C3" s="15"/>
      <c r="D3" s="15"/>
      <c r="E3" s="15"/>
      <c r="F3" s="16" t="n">
        <f aca="false">SUM(C3:E3)</f>
        <v>0</v>
      </c>
      <c r="G3" s="15"/>
      <c r="H3" s="15"/>
      <c r="I3" s="17" t="str">
        <f aca="false">IF(B3="A",1,IF(B3="B",0.5,IF(B3="C",0.25,"")))</f>
        <v/>
      </c>
      <c r="J3" s="16" t="str">
        <f aca="false">IFERROR(F3/G3,"-")</f>
        <v>-</v>
      </c>
      <c r="K3" s="16" t="str">
        <f aca="false">IF(OR(G3="",H3=""),"",(G3*H3)+(G3*H3*I3))</f>
        <v/>
      </c>
      <c r="L3" s="16" t="str">
        <f aca="false">IF(K3="","",IF(F3&lt;=K3,"REPONER",IF(F3&lt;=K3*1.2,"VIGILAR","OK")))</f>
        <v/>
      </c>
    </row>
    <row r="4" customFormat="false" ht="15" hidden="false" customHeight="false" outlineLevel="0" collapsed="false">
      <c r="A4" s="14"/>
      <c r="B4" s="15"/>
      <c r="C4" s="15"/>
      <c r="D4" s="15"/>
      <c r="E4" s="15"/>
      <c r="F4" s="16" t="n">
        <f aca="false">SUM(C4:E4)</f>
        <v>0</v>
      </c>
      <c r="G4" s="15"/>
      <c r="H4" s="15"/>
      <c r="I4" s="17" t="str">
        <f aca="false">IF(B4="A",1,IF(B4="B",0.5,IF(B4="C",0.25,"")))</f>
        <v/>
      </c>
      <c r="J4" s="16" t="str">
        <f aca="false">IFERROR(F4/G4,"-")</f>
        <v>-</v>
      </c>
      <c r="K4" s="16" t="str">
        <f aca="false">IF(OR(G4="",H4=""),"",(G4*H4)+(G4*H4*I4))</f>
        <v/>
      </c>
      <c r="L4" s="16" t="str">
        <f aca="false">IF(K4="","",IF(F4&lt;=K4,"REPONER",IF(F4&lt;=K4*1.2,"VIGILAR","OK")))</f>
        <v/>
      </c>
    </row>
    <row r="5" customFormat="false" ht="15" hidden="false" customHeight="false" outlineLevel="0" collapsed="false">
      <c r="A5" s="14"/>
      <c r="B5" s="15"/>
      <c r="C5" s="15"/>
      <c r="D5" s="15"/>
      <c r="E5" s="15"/>
      <c r="F5" s="16" t="n">
        <f aca="false">SUM(C5:E5)</f>
        <v>0</v>
      </c>
      <c r="G5" s="15"/>
      <c r="H5" s="15"/>
      <c r="I5" s="17" t="str">
        <f aca="false">IF(B5="A",1,IF(B5="B",0.5,IF(B5="C",0.25,"")))</f>
        <v/>
      </c>
      <c r="J5" s="16" t="str">
        <f aca="false">IFERROR(F5/G5,"-")</f>
        <v>-</v>
      </c>
      <c r="K5" s="16" t="str">
        <f aca="false">IF(OR(G5="",H5=""),"",(G5*H5)+(G5*H5*I5))</f>
        <v/>
      </c>
      <c r="L5" s="16" t="str">
        <f aca="false">IF(K5="","",IF(F5&lt;=K5,"REPONER",IF(F5&lt;=K5*1.2,"VIGILAR","OK")))</f>
        <v/>
      </c>
    </row>
    <row r="6" customFormat="false" ht="15" hidden="false" customHeight="false" outlineLevel="0" collapsed="false">
      <c r="A6" s="14"/>
      <c r="B6" s="15"/>
      <c r="C6" s="15"/>
      <c r="D6" s="15"/>
      <c r="E6" s="15"/>
      <c r="F6" s="16" t="n">
        <f aca="false">SUM(C6:E6)</f>
        <v>0</v>
      </c>
      <c r="G6" s="15"/>
      <c r="H6" s="15"/>
      <c r="I6" s="17" t="str">
        <f aca="false">IF(B6="A",1,IF(B6="B",0.5,IF(B6="C",0.25,"")))</f>
        <v/>
      </c>
      <c r="J6" s="16" t="str">
        <f aca="false">IFERROR(F6/G6,"-")</f>
        <v>-</v>
      </c>
      <c r="K6" s="16" t="str">
        <f aca="false">IF(OR(G6="",H6=""),"",(G6*H6)+(G6*H6*I6))</f>
        <v/>
      </c>
      <c r="L6" s="16" t="str">
        <f aca="false">IF(K6="","",IF(F6&lt;=K6,"REPONER",IF(F6&lt;=K6*1.2,"VIGILAR","OK")))</f>
        <v/>
      </c>
    </row>
    <row r="7" customFormat="false" ht="15" hidden="false" customHeight="false" outlineLevel="0" collapsed="false">
      <c r="A7" s="14"/>
      <c r="B7" s="15"/>
      <c r="C7" s="15"/>
      <c r="D7" s="15"/>
      <c r="E7" s="15"/>
      <c r="F7" s="16" t="n">
        <f aca="false">SUM(C7:E7)</f>
        <v>0</v>
      </c>
      <c r="G7" s="15"/>
      <c r="H7" s="15"/>
      <c r="I7" s="17" t="str">
        <f aca="false">IF(B7="A",1,IF(B7="B",0.5,IF(B7="C",0.25,"")))</f>
        <v/>
      </c>
      <c r="J7" s="16" t="str">
        <f aca="false">IFERROR(F7/G7,"-")</f>
        <v>-</v>
      </c>
      <c r="K7" s="16" t="str">
        <f aca="false">IF(OR(G7="",H7=""),"",(G7*H7)+(G7*H7*I7))</f>
        <v/>
      </c>
      <c r="L7" s="16" t="str">
        <f aca="false">IF(K7="","",IF(F7&lt;=K7,"REPONER",IF(F7&lt;=K7*1.2,"VIGILAR","OK")))</f>
        <v/>
      </c>
    </row>
    <row r="8" customFormat="false" ht="15" hidden="false" customHeight="false" outlineLevel="0" collapsed="false">
      <c r="A8" s="14"/>
      <c r="B8" s="15"/>
      <c r="C8" s="15"/>
      <c r="D8" s="15"/>
      <c r="E8" s="15"/>
      <c r="F8" s="16" t="n">
        <f aca="false">SUM(C8:E8)</f>
        <v>0</v>
      </c>
      <c r="G8" s="15"/>
      <c r="H8" s="15"/>
      <c r="I8" s="17" t="str">
        <f aca="false">IF(B8="A",1,IF(B8="B",0.5,IF(B8="C",0.25,"")))</f>
        <v/>
      </c>
      <c r="J8" s="16" t="str">
        <f aca="false">IFERROR(F8/G8,"-")</f>
        <v>-</v>
      </c>
      <c r="K8" s="16" t="str">
        <f aca="false">IF(OR(G8="",H8=""),"",(G8*H8)+(G8*H8*I8))</f>
        <v/>
      </c>
      <c r="L8" s="16" t="str">
        <f aca="false">IF(K8="","",IF(F8&lt;=K8,"REPONER",IF(F8&lt;=K8*1.2,"VIGILAR","OK")))</f>
        <v/>
      </c>
    </row>
    <row r="9" customFormat="false" ht="15" hidden="false" customHeight="false" outlineLevel="0" collapsed="false">
      <c r="A9" s="14"/>
      <c r="B9" s="15"/>
      <c r="C9" s="15"/>
      <c r="D9" s="15"/>
      <c r="E9" s="15"/>
      <c r="F9" s="16" t="n">
        <f aca="false">SUM(C9:E9)</f>
        <v>0</v>
      </c>
      <c r="G9" s="15"/>
      <c r="H9" s="15"/>
      <c r="I9" s="17" t="str">
        <f aca="false">IF(B9="A",1,IF(B9="B",0.5,IF(B9="C",0.25,"")))</f>
        <v/>
      </c>
      <c r="J9" s="16" t="str">
        <f aca="false">IFERROR(F9/G9,"-")</f>
        <v>-</v>
      </c>
      <c r="K9" s="16" t="str">
        <f aca="false">IF(OR(G9="",H9=""),"",(G9*H9)+(G9*H9*I9))</f>
        <v/>
      </c>
      <c r="L9" s="16" t="str">
        <f aca="false">IF(K9="","",IF(F9&lt;=K9,"REPONER",IF(F9&lt;=K9*1.2,"VIGILAR","OK")))</f>
        <v/>
      </c>
    </row>
    <row r="10" customFormat="false" ht="15" hidden="false" customHeight="false" outlineLevel="0" collapsed="false">
      <c r="A10" s="14"/>
      <c r="B10" s="15"/>
      <c r="C10" s="15"/>
      <c r="D10" s="15"/>
      <c r="E10" s="15"/>
      <c r="F10" s="16" t="n">
        <f aca="false">SUM(C10:E10)</f>
        <v>0</v>
      </c>
      <c r="G10" s="15"/>
      <c r="H10" s="15"/>
      <c r="I10" s="17" t="str">
        <f aca="false">IF(B10="A",1,IF(B10="B",0.5,IF(B10="C",0.25,"")))</f>
        <v/>
      </c>
      <c r="J10" s="16" t="str">
        <f aca="false">IFERROR(F10/G10,"-")</f>
        <v>-</v>
      </c>
      <c r="K10" s="16" t="str">
        <f aca="false">IF(OR(G10="",H10=""),"",(G10*H10)+(G10*H10*I10))</f>
        <v/>
      </c>
      <c r="L10" s="16" t="str">
        <f aca="false">IF(K10="","",IF(F10&lt;=K10,"REPONER",IF(F10&lt;=K10*1.2,"VIGILAR","OK")))</f>
        <v/>
      </c>
    </row>
    <row r="11" customFormat="false" ht="15" hidden="false" customHeight="false" outlineLevel="0" collapsed="false">
      <c r="A11" s="14"/>
      <c r="B11" s="15"/>
      <c r="C11" s="15"/>
      <c r="D11" s="15"/>
      <c r="E11" s="15"/>
      <c r="F11" s="16" t="n">
        <f aca="false">SUM(C11:E11)</f>
        <v>0</v>
      </c>
      <c r="G11" s="15"/>
      <c r="H11" s="15"/>
      <c r="I11" s="17" t="str">
        <f aca="false">IF(B11="A",1,IF(B11="B",0.5,IF(B11="C",0.25,"")))</f>
        <v/>
      </c>
      <c r="J11" s="16" t="str">
        <f aca="false">IFERROR(F11/G11,"-")</f>
        <v>-</v>
      </c>
      <c r="K11" s="16" t="str">
        <f aca="false">IF(OR(G11="",H11=""),"",(G11*H11)+(G11*H11*I11))</f>
        <v/>
      </c>
      <c r="L11" s="16" t="str">
        <f aca="false">IF(K11="","",IF(F11&lt;=K11,"REPONER",IF(F11&lt;=K11*1.2,"VIGILAR","OK")))</f>
        <v/>
      </c>
    </row>
    <row r="12" customFormat="false" ht="15" hidden="false" customHeight="false" outlineLevel="0" collapsed="false">
      <c r="A12" s="14"/>
      <c r="B12" s="15"/>
      <c r="C12" s="15"/>
      <c r="D12" s="15"/>
      <c r="E12" s="15"/>
      <c r="F12" s="16" t="n">
        <f aca="false">SUM(C12:E12)</f>
        <v>0</v>
      </c>
      <c r="G12" s="15"/>
      <c r="H12" s="15"/>
      <c r="I12" s="17" t="str">
        <f aca="false">IF(B12="A",1,IF(B12="B",0.5,IF(B12="C",0.25,"")))</f>
        <v/>
      </c>
      <c r="J12" s="16" t="str">
        <f aca="false">IFERROR(F12/G12,"-")</f>
        <v>-</v>
      </c>
      <c r="K12" s="16" t="str">
        <f aca="false">IF(OR(G12="",H12=""),"",(G12*H12)+(G12*H12*I12))</f>
        <v/>
      </c>
      <c r="L12" s="16" t="str">
        <f aca="false">IF(K12="","",IF(F12&lt;=K12,"REPONER",IF(F12&lt;=K12*1.2,"VIGILAR","OK")))</f>
        <v/>
      </c>
    </row>
    <row r="13" customFormat="false" ht="15" hidden="false" customHeight="false" outlineLevel="0" collapsed="false">
      <c r="A13" s="14"/>
      <c r="B13" s="15"/>
      <c r="C13" s="15"/>
      <c r="D13" s="15"/>
      <c r="E13" s="15"/>
      <c r="F13" s="16" t="n">
        <f aca="false">SUM(C13:E13)</f>
        <v>0</v>
      </c>
      <c r="G13" s="15"/>
      <c r="H13" s="15"/>
      <c r="I13" s="17" t="str">
        <f aca="false">IF(B13="A",1,IF(B13="B",0.5,IF(B13="C",0.25,"")))</f>
        <v/>
      </c>
      <c r="J13" s="16" t="str">
        <f aca="false">IFERROR(F13/G13,"-")</f>
        <v>-</v>
      </c>
      <c r="K13" s="16" t="str">
        <f aca="false">IF(OR(G13="",H13=""),"",(G13*H13)+(G13*H13*I13))</f>
        <v/>
      </c>
      <c r="L13" s="16" t="str">
        <f aca="false">IF(K13="","",IF(F13&lt;=K13,"REPONER",IF(F13&lt;=K13*1.2,"VIGILAR","OK")))</f>
        <v/>
      </c>
    </row>
    <row r="14" customFormat="false" ht="15" hidden="false" customHeight="false" outlineLevel="0" collapsed="false">
      <c r="A14" s="14"/>
      <c r="B14" s="15"/>
      <c r="C14" s="15"/>
      <c r="D14" s="15"/>
      <c r="E14" s="15"/>
      <c r="F14" s="16" t="n">
        <f aca="false">SUM(C14:E14)</f>
        <v>0</v>
      </c>
      <c r="G14" s="15"/>
      <c r="H14" s="15"/>
      <c r="I14" s="17" t="str">
        <f aca="false">IF(B14="A",1,IF(B14="B",0.5,IF(B14="C",0.25,"")))</f>
        <v/>
      </c>
      <c r="J14" s="16" t="str">
        <f aca="false">IFERROR(F14/G14,"-")</f>
        <v>-</v>
      </c>
      <c r="K14" s="16" t="str">
        <f aca="false">IF(OR(G14="",H14=""),"",(G14*H14)+(G14*H14*I14))</f>
        <v/>
      </c>
      <c r="L14" s="16" t="str">
        <f aca="false">IF(K14="","",IF(F14&lt;=K14,"REPONER",IF(F14&lt;=K14*1.2,"VIGILAR","OK")))</f>
        <v/>
      </c>
    </row>
    <row r="15" customFormat="false" ht="15" hidden="false" customHeight="false" outlineLevel="0" collapsed="false">
      <c r="A15" s="14"/>
      <c r="B15" s="15"/>
      <c r="C15" s="15"/>
      <c r="D15" s="15"/>
      <c r="E15" s="15"/>
      <c r="F15" s="16" t="n">
        <f aca="false">SUM(C15:E15)</f>
        <v>0</v>
      </c>
      <c r="G15" s="15"/>
      <c r="H15" s="15"/>
      <c r="I15" s="17" t="str">
        <f aca="false">IF(B15="A",1,IF(B15="B",0.5,IF(B15="C",0.25,"")))</f>
        <v/>
      </c>
      <c r="J15" s="16" t="str">
        <f aca="false">IFERROR(F15/G15,"-")</f>
        <v>-</v>
      </c>
      <c r="K15" s="16" t="str">
        <f aca="false">IF(OR(G15="",H15=""),"",(G15*H15)+(G15*H15*I15))</f>
        <v/>
      </c>
      <c r="L15" s="16" t="str">
        <f aca="false">IF(K15="","",IF(F15&lt;=K15,"REPONER",IF(F15&lt;=K15*1.2,"VIGILAR","OK")))</f>
        <v/>
      </c>
    </row>
    <row r="16" customFormat="false" ht="15" hidden="false" customHeight="false" outlineLevel="0" collapsed="false">
      <c r="A16" s="14"/>
      <c r="B16" s="15"/>
      <c r="C16" s="15"/>
      <c r="D16" s="15"/>
      <c r="E16" s="15"/>
      <c r="F16" s="16" t="n">
        <f aca="false">SUM(C16:E16)</f>
        <v>0</v>
      </c>
      <c r="G16" s="15"/>
      <c r="H16" s="15"/>
      <c r="I16" s="17" t="str">
        <f aca="false">IF(B16="A",1,IF(B16="B",0.5,IF(B16="C",0.25,"")))</f>
        <v/>
      </c>
      <c r="J16" s="16" t="str">
        <f aca="false">IFERROR(F16/G16,"-")</f>
        <v>-</v>
      </c>
      <c r="K16" s="16" t="str">
        <f aca="false">IF(OR(G16="",H16=""),"",(G16*H16)+(G16*H16*I16))</f>
        <v/>
      </c>
      <c r="L16" s="16" t="str">
        <f aca="false">IF(K16="","",IF(F16&lt;=K16,"REPONER",IF(F16&lt;=K16*1.2,"VIGILAR","OK")))</f>
        <v/>
      </c>
    </row>
    <row r="17" customFormat="false" ht="15" hidden="false" customHeight="false" outlineLevel="0" collapsed="false">
      <c r="A17" s="14"/>
      <c r="B17" s="15"/>
      <c r="C17" s="15"/>
      <c r="D17" s="15"/>
      <c r="E17" s="15"/>
      <c r="F17" s="16" t="n">
        <f aca="false">SUM(C17:E17)</f>
        <v>0</v>
      </c>
      <c r="G17" s="15"/>
      <c r="H17" s="15"/>
      <c r="I17" s="17" t="str">
        <f aca="false">IF(B17="A",1,IF(B17="B",0.5,IF(B17="C",0.25,"")))</f>
        <v/>
      </c>
      <c r="J17" s="16" t="str">
        <f aca="false">IFERROR(F17/G17,"-")</f>
        <v>-</v>
      </c>
      <c r="K17" s="16" t="str">
        <f aca="false">IF(OR(G17="",H17=""),"",(G17*H17)+(G17*H17*I17))</f>
        <v/>
      </c>
      <c r="L17" s="16" t="str">
        <f aca="false">IF(K17="","",IF(F17&lt;=K17,"REPONER",IF(F17&lt;=K17*1.2,"VIGILAR","OK")))</f>
        <v/>
      </c>
    </row>
    <row r="18" customFormat="false" ht="15" hidden="false" customHeight="false" outlineLevel="0" collapsed="false">
      <c r="A18" s="14"/>
      <c r="B18" s="15"/>
      <c r="C18" s="15"/>
      <c r="D18" s="15"/>
      <c r="E18" s="15"/>
      <c r="F18" s="16" t="n">
        <f aca="false">SUM(C18:E18)</f>
        <v>0</v>
      </c>
      <c r="G18" s="15"/>
      <c r="H18" s="15"/>
      <c r="I18" s="17" t="str">
        <f aca="false">IF(B18="A",1,IF(B18="B",0.5,IF(B18="C",0.25,"")))</f>
        <v/>
      </c>
      <c r="J18" s="16" t="str">
        <f aca="false">IFERROR(F18/G18,"-")</f>
        <v>-</v>
      </c>
      <c r="K18" s="16" t="str">
        <f aca="false">IF(OR(G18="",H18=""),"",(G18*H18)+(G18*H18*I18))</f>
        <v/>
      </c>
      <c r="L18" s="16" t="str">
        <f aca="false">IF(K18="","",IF(F18&lt;=K18,"REPONER",IF(F18&lt;=K18*1.2,"VIGILAR","OK")))</f>
        <v/>
      </c>
    </row>
    <row r="19" customFormat="false" ht="15" hidden="false" customHeight="false" outlineLevel="0" collapsed="false">
      <c r="A19" s="14"/>
      <c r="B19" s="15"/>
      <c r="C19" s="15"/>
      <c r="D19" s="15"/>
      <c r="E19" s="15"/>
      <c r="F19" s="16" t="n">
        <f aca="false">SUM(C19:E19)</f>
        <v>0</v>
      </c>
      <c r="G19" s="15"/>
      <c r="H19" s="15"/>
      <c r="I19" s="17" t="str">
        <f aca="false">IF(B19="A",1,IF(B19="B",0.5,IF(B19="C",0.25,"")))</f>
        <v/>
      </c>
      <c r="J19" s="16" t="str">
        <f aca="false">IFERROR(F19/G19,"-")</f>
        <v>-</v>
      </c>
      <c r="K19" s="16" t="str">
        <f aca="false">IF(OR(G19="",H19=""),"",(G19*H19)+(G19*H19*I19))</f>
        <v/>
      </c>
      <c r="L19" s="16" t="str">
        <f aca="false">IF(K19="","",IF(F19&lt;=K19,"REPONER",IF(F19&lt;=K19*1.2,"VIGILAR","OK")))</f>
        <v/>
      </c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6" t="n">
        <f aca="false">SUM(C20:E20)</f>
        <v>0</v>
      </c>
      <c r="G20" s="15"/>
      <c r="H20" s="15"/>
      <c r="I20" s="17" t="str">
        <f aca="false">IF(B20="A",1,IF(B20="B",0.5,IF(B20="C",0.25,"")))</f>
        <v/>
      </c>
      <c r="J20" s="16" t="str">
        <f aca="false">IFERROR(F20/G20,"-")</f>
        <v>-</v>
      </c>
      <c r="K20" s="16" t="str">
        <f aca="false">IF(OR(G20="",H20=""),"",(G20*H20)+(G20*H20*I20))</f>
        <v/>
      </c>
      <c r="L20" s="16" t="str">
        <f aca="false">IF(K20="","",IF(F20&lt;=K20,"REPONER",IF(F20&lt;=K20*1.2,"VIGILAR","OK")))</f>
        <v/>
      </c>
    </row>
    <row r="21" customFormat="false" ht="15" hidden="false" customHeight="false" outlineLevel="0" collapsed="false">
      <c r="A21" s="14"/>
      <c r="B21" s="15"/>
      <c r="C21" s="15"/>
      <c r="D21" s="15"/>
      <c r="E21" s="15"/>
      <c r="F21" s="16" t="n">
        <f aca="false">SUM(C21:E21)</f>
        <v>0</v>
      </c>
      <c r="G21" s="15"/>
      <c r="H21" s="15"/>
      <c r="I21" s="17" t="str">
        <f aca="false">IF(B21="A",1,IF(B21="B",0.5,IF(B21="C",0.25,"")))</f>
        <v/>
      </c>
      <c r="J21" s="16" t="str">
        <f aca="false">IFERROR(F21/G21,"-")</f>
        <v>-</v>
      </c>
      <c r="K21" s="16" t="str">
        <f aca="false">IF(OR(G21="",H21=""),"",(G21*H21)+(G21*H21*I21))</f>
        <v/>
      </c>
      <c r="L21" s="16" t="str">
        <f aca="false">IF(K21="","",IF(F21&lt;=K21,"REPONER",IF(F21&lt;=K21*1.2,"VIGILAR","OK")))</f>
        <v/>
      </c>
    </row>
    <row r="22" customFormat="false" ht="15" hidden="false" customHeight="false" outlineLevel="0" collapsed="false">
      <c r="A22" s="14"/>
      <c r="B22" s="15"/>
      <c r="C22" s="15"/>
      <c r="D22" s="15"/>
      <c r="E22" s="15"/>
      <c r="F22" s="16" t="n">
        <f aca="false">SUM(C22:E22)</f>
        <v>0</v>
      </c>
      <c r="G22" s="15"/>
      <c r="H22" s="15"/>
      <c r="I22" s="17" t="str">
        <f aca="false">IF(B22="A",1,IF(B22="B",0.5,IF(B22="C",0.25,"")))</f>
        <v/>
      </c>
      <c r="J22" s="16" t="str">
        <f aca="false">IFERROR(F22/G22,"-")</f>
        <v>-</v>
      </c>
      <c r="K22" s="16" t="str">
        <f aca="false">IF(OR(G22="",H22=""),"",(G22*H22)+(G22*H22*I22))</f>
        <v/>
      </c>
      <c r="L22" s="16" t="str">
        <f aca="false">IF(K22="","",IF(F22&lt;=K22,"REPONER",IF(F22&lt;=K22*1.2,"VIGILAR","OK")))</f>
        <v/>
      </c>
    </row>
    <row r="23" customFormat="false" ht="15" hidden="false" customHeight="false" outlineLevel="0" collapsed="false">
      <c r="A23" s="14"/>
      <c r="B23" s="15"/>
      <c r="C23" s="15"/>
      <c r="D23" s="15"/>
      <c r="E23" s="15"/>
      <c r="F23" s="16" t="n">
        <f aca="false">SUM(C23:E23)</f>
        <v>0</v>
      </c>
      <c r="G23" s="15"/>
      <c r="H23" s="15"/>
      <c r="I23" s="17" t="str">
        <f aca="false">IF(B23="A",1,IF(B23="B",0.5,IF(B23="C",0.25,"")))</f>
        <v/>
      </c>
      <c r="J23" s="16" t="str">
        <f aca="false">IFERROR(F23/G23,"-")</f>
        <v>-</v>
      </c>
      <c r="K23" s="16" t="str">
        <f aca="false">IF(OR(G23="",H23=""),"",(G23*H23)+(G23*H23*I23))</f>
        <v/>
      </c>
      <c r="L23" s="16" t="str">
        <f aca="false">IF(K23="","",IF(F23&lt;=K23,"REPONER",IF(F23&lt;=K23*1.2,"VIGILAR","OK")))</f>
        <v/>
      </c>
    </row>
    <row r="24" customFormat="false" ht="15" hidden="false" customHeight="false" outlineLevel="0" collapsed="false">
      <c r="A24" s="14"/>
      <c r="B24" s="15"/>
      <c r="C24" s="15"/>
      <c r="D24" s="15"/>
      <c r="E24" s="15"/>
      <c r="F24" s="16" t="n">
        <f aca="false">SUM(C24:E24)</f>
        <v>0</v>
      </c>
      <c r="G24" s="15"/>
      <c r="H24" s="15"/>
      <c r="I24" s="17" t="str">
        <f aca="false">IF(B24="A",1,IF(B24="B",0.5,IF(B24="C",0.25,"")))</f>
        <v/>
      </c>
      <c r="J24" s="16" t="str">
        <f aca="false">IFERROR(F24/G24,"-")</f>
        <v>-</v>
      </c>
      <c r="K24" s="16" t="str">
        <f aca="false">IF(OR(G24="",H24=""),"",(G24*H24)+(G24*H24*I24))</f>
        <v/>
      </c>
      <c r="L24" s="16" t="str">
        <f aca="false">IF(K24="","",IF(F24&lt;=K24,"REPONER",IF(F24&lt;=K24*1.2,"VIGILAR","OK")))</f>
        <v/>
      </c>
    </row>
    <row r="25" customFormat="false" ht="15" hidden="false" customHeight="false" outlineLevel="0" collapsed="false">
      <c r="A25" s="14"/>
      <c r="B25" s="15"/>
      <c r="C25" s="15"/>
      <c r="D25" s="15"/>
      <c r="E25" s="15"/>
      <c r="F25" s="16" t="n">
        <f aca="false">SUM(C25:E25)</f>
        <v>0</v>
      </c>
      <c r="G25" s="15"/>
      <c r="H25" s="15"/>
      <c r="I25" s="17" t="str">
        <f aca="false">IF(B25="A",1,IF(B25="B",0.5,IF(B25="C",0.25,"")))</f>
        <v/>
      </c>
      <c r="J25" s="16" t="str">
        <f aca="false">IFERROR(F25/G25,"-")</f>
        <v>-</v>
      </c>
      <c r="K25" s="16" t="str">
        <f aca="false">IF(OR(G25="",H25=""),"",(G25*H25)+(G25*H25*I25))</f>
        <v/>
      </c>
      <c r="L25" s="16" t="str">
        <f aca="false">IF(K25="","",IF(F25&lt;=K25,"REPONER",IF(F25&lt;=K25*1.2,"VIGILAR","OK")))</f>
        <v/>
      </c>
    </row>
    <row r="26" customFormat="false" ht="15" hidden="false" customHeight="false" outlineLevel="0" collapsed="false">
      <c r="A26" s="14"/>
      <c r="B26" s="15"/>
      <c r="C26" s="15"/>
      <c r="D26" s="15"/>
      <c r="E26" s="15"/>
      <c r="F26" s="16" t="n">
        <f aca="false">SUM(C26:E26)</f>
        <v>0</v>
      </c>
      <c r="G26" s="15"/>
      <c r="H26" s="15"/>
      <c r="I26" s="17" t="str">
        <f aca="false">IF(B26="A",1,IF(B26="B",0.5,IF(B26="C",0.25,"")))</f>
        <v/>
      </c>
      <c r="J26" s="16" t="str">
        <f aca="false">IFERROR(F26/G26,"-")</f>
        <v>-</v>
      </c>
      <c r="K26" s="16" t="str">
        <f aca="false">IF(OR(G26="",H26=""),"",(G26*H26)+(G26*H26*I26))</f>
        <v/>
      </c>
      <c r="L26" s="16" t="str">
        <f aca="false">IF(K26="","",IF(F26&lt;=K26,"REPONER",IF(F26&lt;=K26*1.2,"VIGILAR","OK")))</f>
        <v/>
      </c>
    </row>
    <row r="27" customFormat="false" ht="15" hidden="false" customHeight="false" outlineLevel="0" collapsed="false">
      <c r="A27" s="14"/>
      <c r="B27" s="15"/>
      <c r="C27" s="15"/>
      <c r="D27" s="15"/>
      <c r="E27" s="15"/>
      <c r="F27" s="16" t="n">
        <f aca="false">SUM(C27:E27)</f>
        <v>0</v>
      </c>
      <c r="G27" s="15"/>
      <c r="H27" s="15"/>
      <c r="I27" s="17" t="str">
        <f aca="false">IF(B27="A",1,IF(B27="B",0.5,IF(B27="C",0.25,"")))</f>
        <v/>
      </c>
      <c r="J27" s="16" t="str">
        <f aca="false">IFERROR(F27/G27,"-")</f>
        <v>-</v>
      </c>
      <c r="K27" s="16" t="str">
        <f aca="false">IF(OR(G27="",H27=""),"",(G27*H27)+(G27*H27*I27))</f>
        <v/>
      </c>
      <c r="L27" s="16" t="str">
        <f aca="false">IF(K27="","",IF(F27&lt;=K27,"REPONER",IF(F27&lt;=K27*1.2,"VIGILAR","OK")))</f>
        <v/>
      </c>
    </row>
  </sheetData>
  <conditionalFormatting sqref="J2:J27">
    <cfRule type="expression" priority="2" aboveAverage="0" equalAverage="0" bottom="0" percent="0" rank="0" text="" dxfId="7">
      <formula>AND(ISNUMBER(J2),J2&lt;7)</formula>
    </cfRule>
    <cfRule type="expression" priority="3" aboveAverage="0" equalAverage="0" bottom="0" percent="0" rank="0" text="" dxfId="8">
      <formula>AND(ISNUMBER(J2),J2&gt;=7,J2&lt;15)</formula>
    </cfRule>
    <cfRule type="expression" priority="4" aboveAverage="0" equalAverage="0" bottom="0" percent="0" rank="0" text="" dxfId="9">
      <formula>AND(ISNUMBER(J2),J2&gt;=15,J2&lt;30)</formula>
    </cfRule>
    <cfRule type="expression" priority="5" aboveAverage="0" equalAverage="0" bottom="0" percent="0" rank="0" text="" dxfId="10">
      <formula>AND(ISNUMBER(J2),J2&gt;=30,J2&lt;=90)</formula>
    </cfRule>
    <cfRule type="expression" priority="6" aboveAverage="0" equalAverage="0" bottom="0" percent="0" rank="0" text="" dxfId="11">
      <formula>AND(ISNUMBER(J2),J2&gt;90)</formula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2026-08-01T16:01:53Z</dcterms:created>
  <dc:creator>openpyxl</dc:creator>
  <dc:description/>
  <dc:language>en-US</dc:language>
  <cp:lastModifiedBy/>
  <dcterms:modified xsi:type="dcterms:W3CDTF">2026-08-01T16:01:53Z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